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8445" activeTab="1"/>
  </bookViews>
  <sheets>
    <sheet name="4 opérations décimaux" sheetId="1" r:id="rId1"/>
    <sheet name="Feuil1" sheetId="2" r:id="rId2"/>
  </sheets>
  <definedNames>
    <definedName name="_xlnm.Print_Area" localSheetId="0">'4 opérations décimaux'!$A$1:$U$44</definedName>
  </definedNames>
  <calcPr fullCalcOnLoad="1"/>
</workbook>
</file>

<file path=xl/sharedStrings.xml><?xml version="1.0" encoding="utf-8"?>
<sst xmlns="http://schemas.openxmlformats.org/spreadsheetml/2006/main" count="210" uniqueCount="7">
  <si>
    <t>OPERATIONS CM2</t>
  </si>
  <si>
    <t>+</t>
  </si>
  <si>
    <t>=</t>
  </si>
  <si>
    <t>CM2</t>
  </si>
  <si>
    <t>:</t>
  </si>
  <si>
    <t>-</t>
  </si>
  <si>
    <t>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</si>
</sst>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50" fillId="0" borderId="0" xfId="0" applyFont="1" applyAlignment="1">
      <alignment/>
    </xf>
    <xf numFmtId="0" fontId="50" fillId="0" borderId="15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90" zoomScaleNormal="70" zoomScaleSheetLayoutView="90" zoomScalePageLayoutView="0" workbookViewId="0" topLeftCell="A29">
      <selection activeCell="E52" sqref="E52"/>
    </sheetView>
  </sheetViews>
  <sheetFormatPr defaultColWidth="11.421875" defaultRowHeight="15"/>
  <cols>
    <col min="1" max="1" width="11.421875" style="0" customWidth="1"/>
    <col min="2" max="2" width="2.00390625" style="19" customWidth="1"/>
    <col min="3" max="3" width="14.28125" style="0" customWidth="1"/>
    <col min="4" max="4" width="2.00390625" style="19" customWidth="1"/>
    <col min="5" max="5" width="12.57421875" style="0" customWidth="1"/>
    <col min="6" max="6" width="2.00390625" style="0" customWidth="1"/>
    <col min="7" max="7" width="2.28125" style="0" customWidth="1"/>
    <col min="8" max="8" width="3.421875" style="0" customWidth="1"/>
    <col min="9" max="9" width="11.421875" style="0" customWidth="1"/>
    <col min="10" max="10" width="2.00390625" style="19" customWidth="1"/>
    <col min="11" max="11" width="14.140625" style="0" customWidth="1"/>
    <col min="12" max="12" width="2.00390625" style="19" customWidth="1"/>
    <col min="13" max="13" width="12.7109375" style="0" customWidth="1"/>
    <col min="14" max="14" width="2.00390625" style="0" customWidth="1"/>
    <col min="15" max="15" width="2.28125" style="0" customWidth="1"/>
    <col min="20" max="20" width="3.28125" style="0" customWidth="1"/>
  </cols>
  <sheetData>
    <row r="1" spans="3:21" ht="17.25" customHeight="1" thickBot="1">
      <c r="C1" s="58" t="s">
        <v>0</v>
      </c>
      <c r="D1" s="59"/>
      <c r="E1" s="59"/>
      <c r="F1" s="59"/>
      <c r="G1" s="59"/>
      <c r="H1" s="59"/>
      <c r="I1" s="59"/>
      <c r="J1" s="59"/>
      <c r="K1" s="60"/>
      <c r="M1" s="1" t="str">
        <f ca="1">"Série "&amp;INT(RAND()*999)+1</f>
        <v>Série 652</v>
      </c>
      <c r="Q1" s="61" t="s">
        <v>0</v>
      </c>
      <c r="R1" s="62"/>
      <c r="S1" s="63"/>
      <c r="U1" s="1" t="str">
        <f>M1</f>
        <v>Série 652</v>
      </c>
    </row>
    <row r="2" spans="17:19" ht="18.75" hidden="1">
      <c r="Q2" s="2"/>
      <c r="R2" s="3"/>
      <c r="S2" s="4"/>
    </row>
    <row r="3" ht="6" customHeight="1"/>
    <row r="4" spans="1:19" ht="17.25">
      <c r="A4" s="20">
        <f ca="1">ROUND((RAND()*100+1),3)</f>
        <v>74.457</v>
      </c>
      <c r="B4" s="21" t="s">
        <v>1</v>
      </c>
      <c r="C4" s="22">
        <f ca="1">INT((RAND()*100+1))</f>
        <v>69</v>
      </c>
      <c r="D4" s="21" t="s">
        <v>1</v>
      </c>
      <c r="E4" s="22">
        <f ca="1">ROUND((RAND()*1000+1),2)</f>
        <v>459.59</v>
      </c>
      <c r="F4" s="23" t="s">
        <v>2</v>
      </c>
      <c r="G4" s="24">
        <f>A4+C4+E4</f>
        <v>603.047</v>
      </c>
      <c r="H4" s="25"/>
      <c r="I4" s="20">
        <f>A4</f>
        <v>74.457</v>
      </c>
      <c r="J4" s="21" t="s">
        <v>1</v>
      </c>
      <c r="K4" s="22">
        <f>C4</f>
        <v>69</v>
      </c>
      <c r="L4" s="21" t="s">
        <v>1</v>
      </c>
      <c r="M4" s="22">
        <f>E4</f>
        <v>459.59</v>
      </c>
      <c r="N4" s="21" t="s">
        <v>2</v>
      </c>
      <c r="O4" s="24"/>
      <c r="P4" s="5"/>
      <c r="Q4" s="6" t="s">
        <v>3</v>
      </c>
      <c r="R4" s="56">
        <f>A4+C4+E4</f>
        <v>603.047</v>
      </c>
      <c r="S4" s="57"/>
    </row>
    <row r="5" spans="1:19" ht="6.75" customHeight="1">
      <c r="A5" s="26"/>
      <c r="B5" s="27"/>
      <c r="C5" s="28"/>
      <c r="D5" s="27"/>
      <c r="E5" s="28"/>
      <c r="F5" s="29"/>
      <c r="G5" s="30"/>
      <c r="H5" s="25"/>
      <c r="I5" s="26"/>
      <c r="J5" s="27"/>
      <c r="K5" s="28"/>
      <c r="L5" s="27"/>
      <c r="M5" s="28"/>
      <c r="N5" s="27"/>
      <c r="O5" s="30"/>
      <c r="P5" s="8"/>
      <c r="Q5" s="64" t="str">
        <f>A10</f>
        <v>Série 652/1</v>
      </c>
      <c r="R5" s="9"/>
      <c r="S5" s="10"/>
    </row>
    <row r="6" spans="1:19" ht="18" customHeight="1">
      <c r="A6" s="31"/>
      <c r="B6" s="32"/>
      <c r="C6" s="33">
        <f ca="1">ROUND((RAND()*100000+1),3)</f>
        <v>3297.765</v>
      </c>
      <c r="D6" s="32" t="s">
        <v>5</v>
      </c>
      <c r="E6" s="33">
        <f ca="1">INT((RAND()*10000+1))</f>
        <v>2110</v>
      </c>
      <c r="F6" s="34" t="s">
        <v>2</v>
      </c>
      <c r="G6" s="35">
        <f>A6+C6+E6</f>
        <v>5407.764999999999</v>
      </c>
      <c r="H6" s="25"/>
      <c r="I6" s="31"/>
      <c r="J6" s="32"/>
      <c r="K6" s="33">
        <f>C6</f>
        <v>3297.765</v>
      </c>
      <c r="L6" s="32" t="s">
        <v>5</v>
      </c>
      <c r="M6" s="33">
        <f>E6</f>
        <v>2110</v>
      </c>
      <c r="N6" s="32" t="s">
        <v>2</v>
      </c>
      <c r="O6" s="35"/>
      <c r="P6" s="5"/>
      <c r="Q6" s="65"/>
      <c r="R6" s="66">
        <f>C6-E6</f>
        <v>1187.7649999999999</v>
      </c>
      <c r="S6" s="67"/>
    </row>
    <row r="7" spans="1:19" ht="6.75" customHeight="1">
      <c r="A7" s="26"/>
      <c r="B7" s="45"/>
      <c r="C7" s="46"/>
      <c r="D7" s="45"/>
      <c r="E7" s="46"/>
      <c r="F7" s="47"/>
      <c r="G7" s="30"/>
      <c r="H7" s="25"/>
      <c r="I7" s="26"/>
      <c r="J7" s="27"/>
      <c r="K7" s="28"/>
      <c r="L7" s="27"/>
      <c r="M7" s="28"/>
      <c r="N7" s="27"/>
      <c r="O7" s="30"/>
      <c r="P7" s="8"/>
      <c r="Q7" s="7"/>
      <c r="R7" s="9"/>
      <c r="S7" s="10"/>
    </row>
    <row r="8" spans="1:19" ht="18" customHeight="1">
      <c r="A8" s="68" t="s">
        <v>3</v>
      </c>
      <c r="B8" s="45"/>
      <c r="C8" s="32">
        <f ca="1">INT(RAND()*9000+1000)</f>
        <v>9337</v>
      </c>
      <c r="D8" s="32" t="s">
        <v>6</v>
      </c>
      <c r="E8" s="32">
        <f ca="1">INT(RAND()*1000)+10</f>
        <v>906</v>
      </c>
      <c r="F8" s="34" t="s">
        <v>2</v>
      </c>
      <c r="G8" s="30"/>
      <c r="I8" s="68" t="str">
        <f>A8</f>
        <v>CM2</v>
      </c>
      <c r="J8" s="27"/>
      <c r="K8" s="32">
        <f>C8</f>
        <v>9337</v>
      </c>
      <c r="L8" s="32" t="s">
        <v>6</v>
      </c>
      <c r="M8" s="32">
        <f>E8</f>
        <v>906</v>
      </c>
      <c r="N8" s="32" t="s">
        <v>2</v>
      </c>
      <c r="O8" s="30"/>
      <c r="P8" s="8"/>
      <c r="Q8" s="7"/>
      <c r="R8" s="54">
        <f>K8*M8</f>
        <v>8459322</v>
      </c>
      <c r="S8" s="55"/>
    </row>
    <row r="9" spans="1:19" ht="7.5" customHeight="1">
      <c r="A9" s="69"/>
      <c r="B9" s="45"/>
      <c r="C9" s="46"/>
      <c r="D9" s="45"/>
      <c r="E9" s="46"/>
      <c r="F9" s="47"/>
      <c r="G9" s="30"/>
      <c r="I9" s="69"/>
      <c r="J9" s="27"/>
      <c r="K9" s="28"/>
      <c r="L9" s="27"/>
      <c r="M9" s="28"/>
      <c r="N9" s="27"/>
      <c r="O9" s="30"/>
      <c r="P9" s="8"/>
      <c r="Q9" s="7"/>
      <c r="R9" s="9"/>
      <c r="S9" s="18"/>
    </row>
    <row r="10" spans="1:19" ht="18" customHeight="1">
      <c r="A10" s="36" t="str">
        <f>M1&amp;"/1"</f>
        <v>Série 652/1</v>
      </c>
      <c r="B10" s="48"/>
      <c r="C10" s="38">
        <f ca="1">INT(RAND()*9000+1000)</f>
        <v>2995</v>
      </c>
      <c r="D10" s="38" t="s">
        <v>4</v>
      </c>
      <c r="E10" s="38">
        <f ca="1">INT(RAND()*90)+10</f>
        <v>60</v>
      </c>
      <c r="F10" s="39" t="s">
        <v>2</v>
      </c>
      <c r="G10" s="40"/>
      <c r="I10" s="36" t="str">
        <f>A10</f>
        <v>Série 652/1</v>
      </c>
      <c r="J10" s="37"/>
      <c r="K10" s="38">
        <f>C10</f>
        <v>2995</v>
      </c>
      <c r="L10" s="38" t="s">
        <v>4</v>
      </c>
      <c r="M10" s="38">
        <f>E10</f>
        <v>60</v>
      </c>
      <c r="N10" s="38" t="s">
        <v>2</v>
      </c>
      <c r="O10" s="40"/>
      <c r="P10" s="8"/>
      <c r="Q10" s="11"/>
      <c r="R10" s="12">
        <f>INT(K10/M10)</f>
        <v>49</v>
      </c>
      <c r="S10" s="13" t="str">
        <f>"r "&amp;MOD(K10,M10)</f>
        <v>r 55</v>
      </c>
    </row>
    <row r="11" spans="2:15" ht="15" customHeight="1">
      <c r="B11" s="49"/>
      <c r="C11" s="50"/>
      <c r="D11" s="49"/>
      <c r="E11" s="50"/>
      <c r="F11" s="50"/>
      <c r="G11" s="50"/>
      <c r="J11" s="41"/>
      <c r="K11" s="25"/>
      <c r="L11" s="41"/>
      <c r="M11" s="25"/>
      <c r="N11" s="25"/>
      <c r="O11" s="25"/>
    </row>
    <row r="12" spans="1:19" ht="18" customHeight="1">
      <c r="A12" s="20">
        <f ca="1">INT((RAND()*1000+1))</f>
        <v>138</v>
      </c>
      <c r="B12" s="21" t="s">
        <v>1</v>
      </c>
      <c r="C12" s="22">
        <f ca="1">ROUND((RAND()*100+1),3)</f>
        <v>57.328</v>
      </c>
      <c r="D12" s="21" t="s">
        <v>1</v>
      </c>
      <c r="E12" s="22">
        <f ca="1">ROUND((RAND()*1000+1),2)</f>
        <v>324.63</v>
      </c>
      <c r="F12" s="23" t="s">
        <v>2</v>
      </c>
      <c r="G12" s="24">
        <f>A12+C12+E12</f>
        <v>519.958</v>
      </c>
      <c r="I12" s="20">
        <f>A12</f>
        <v>138</v>
      </c>
      <c r="J12" s="21" t="s">
        <v>1</v>
      </c>
      <c r="K12" s="22">
        <f>C12</f>
        <v>57.328</v>
      </c>
      <c r="L12" s="21" t="s">
        <v>1</v>
      </c>
      <c r="M12" s="22">
        <f>E12</f>
        <v>324.63</v>
      </c>
      <c r="N12" s="23" t="s">
        <v>2</v>
      </c>
      <c r="O12" s="24"/>
      <c r="P12" s="5"/>
      <c r="Q12" s="6" t="s">
        <v>3</v>
      </c>
      <c r="R12" s="56">
        <f>A12+C12+E12</f>
        <v>519.958</v>
      </c>
      <c r="S12" s="57"/>
    </row>
    <row r="13" spans="1:19" ht="6.75" customHeight="1">
      <c r="A13" s="26"/>
      <c r="B13" s="45"/>
      <c r="C13" s="46"/>
      <c r="D13" s="45"/>
      <c r="E13" s="46"/>
      <c r="F13" s="47"/>
      <c r="G13" s="30"/>
      <c r="I13" s="26"/>
      <c r="J13" s="27"/>
      <c r="K13" s="28"/>
      <c r="L13" s="27"/>
      <c r="M13" s="28"/>
      <c r="N13" s="29"/>
      <c r="O13" s="30"/>
      <c r="P13" s="8"/>
      <c r="Q13" s="64" t="str">
        <f>A18</f>
        <v>Série 652/2</v>
      </c>
      <c r="R13" s="17"/>
      <c r="S13" s="18"/>
    </row>
    <row r="14" spans="1:19" ht="18" customHeight="1">
      <c r="A14" s="31"/>
      <c r="B14" s="32"/>
      <c r="C14" s="33">
        <f ca="1">ROUND((RAND()*100000+1),3)</f>
        <v>38338.104</v>
      </c>
      <c r="D14" s="32" t="s">
        <v>5</v>
      </c>
      <c r="E14" s="42">
        <f ca="1">ROUND((RAND()*9000+1),2)</f>
        <v>5902.33</v>
      </c>
      <c r="F14" s="34" t="s">
        <v>2</v>
      </c>
      <c r="G14" s="35">
        <f>A14+C14+E14</f>
        <v>44240.434</v>
      </c>
      <c r="I14" s="31"/>
      <c r="J14" s="32"/>
      <c r="K14" s="33">
        <f>C14</f>
        <v>38338.104</v>
      </c>
      <c r="L14" s="32" t="s">
        <v>5</v>
      </c>
      <c r="M14" s="33">
        <f>E14</f>
        <v>5902.33</v>
      </c>
      <c r="N14" s="34" t="s">
        <v>2</v>
      </c>
      <c r="O14" s="35"/>
      <c r="P14" s="5"/>
      <c r="Q14" s="65"/>
      <c r="R14" s="66">
        <f>C14-E14</f>
        <v>32435.773999999998</v>
      </c>
      <c r="S14" s="67"/>
    </row>
    <row r="15" spans="1:19" ht="6.75" customHeight="1">
      <c r="A15" s="7"/>
      <c r="B15" s="45"/>
      <c r="C15" s="46"/>
      <c r="D15" s="45"/>
      <c r="E15" s="46"/>
      <c r="F15" s="47"/>
      <c r="G15" s="30"/>
      <c r="I15" s="7"/>
      <c r="J15" s="27"/>
      <c r="K15" s="28"/>
      <c r="L15" s="27"/>
      <c r="M15" s="28"/>
      <c r="N15" s="29"/>
      <c r="O15" s="30"/>
      <c r="P15" s="8"/>
      <c r="Q15" s="7"/>
      <c r="R15" s="17"/>
      <c r="S15" s="18"/>
    </row>
    <row r="16" spans="1:19" ht="18" customHeight="1">
      <c r="A16" s="68" t="s">
        <v>3</v>
      </c>
      <c r="B16" s="45"/>
      <c r="C16" s="32">
        <f ca="1">INT(RAND()*9000+1000)</f>
        <v>6399</v>
      </c>
      <c r="D16" s="32" t="s">
        <v>6</v>
      </c>
      <c r="E16" s="32">
        <f ca="1">INT(RAND()*1000)+10</f>
        <v>921</v>
      </c>
      <c r="F16" s="34" t="s">
        <v>2</v>
      </c>
      <c r="G16" s="30"/>
      <c r="I16" s="68" t="s">
        <v>3</v>
      </c>
      <c r="J16" s="27"/>
      <c r="K16" s="32">
        <f>C16</f>
        <v>6399</v>
      </c>
      <c r="L16" s="32" t="s">
        <v>6</v>
      </c>
      <c r="M16" s="32">
        <f>E16</f>
        <v>921</v>
      </c>
      <c r="N16" s="34" t="s">
        <v>2</v>
      </c>
      <c r="O16" s="30"/>
      <c r="P16" s="8"/>
      <c r="Q16" s="7"/>
      <c r="R16" s="54">
        <f>K16*M16</f>
        <v>5893479</v>
      </c>
      <c r="S16" s="55"/>
    </row>
    <row r="17" spans="1:19" ht="6.75" customHeight="1">
      <c r="A17" s="69"/>
      <c r="B17" s="45"/>
      <c r="C17" s="46"/>
      <c r="D17" s="45"/>
      <c r="E17" s="46"/>
      <c r="F17" s="47"/>
      <c r="G17" s="30"/>
      <c r="I17" s="69"/>
      <c r="J17" s="27"/>
      <c r="K17" s="28"/>
      <c r="L17" s="27"/>
      <c r="M17" s="28"/>
      <c r="N17" s="29"/>
      <c r="O17" s="30"/>
      <c r="P17" s="8"/>
      <c r="Q17" s="7"/>
      <c r="R17" s="14"/>
      <c r="S17" s="18"/>
    </row>
    <row r="18" spans="1:19" ht="18" customHeight="1">
      <c r="A18" s="36" t="str">
        <f>M1&amp;"/2"</f>
        <v>Série 652/2</v>
      </c>
      <c r="B18" s="48"/>
      <c r="C18" s="38">
        <f ca="1">INT(RAND()*9000+1000)</f>
        <v>6494</v>
      </c>
      <c r="D18" s="38" t="s">
        <v>4</v>
      </c>
      <c r="E18" s="38">
        <f ca="1">INT(RAND()*90)+10</f>
        <v>23</v>
      </c>
      <c r="F18" s="39" t="s">
        <v>2</v>
      </c>
      <c r="G18" s="40"/>
      <c r="I18" s="36" t="str">
        <f>A18</f>
        <v>Série 652/2</v>
      </c>
      <c r="J18" s="37"/>
      <c r="K18" s="38">
        <f>C18</f>
        <v>6494</v>
      </c>
      <c r="L18" s="38" t="s">
        <v>4</v>
      </c>
      <c r="M18" s="38">
        <f>E18</f>
        <v>23</v>
      </c>
      <c r="N18" s="39" t="s">
        <v>2</v>
      </c>
      <c r="O18" s="40"/>
      <c r="P18" s="8"/>
      <c r="Q18" s="11"/>
      <c r="R18" s="15">
        <f>INT(K18/M18)</f>
        <v>282</v>
      </c>
      <c r="S18" s="13" t="str">
        <f>"r "&amp;MOD(K18,M18)</f>
        <v>r 8</v>
      </c>
    </row>
    <row r="19" spans="2:15" ht="15" customHeight="1">
      <c r="B19" s="49"/>
      <c r="C19" s="50"/>
      <c r="D19" s="49"/>
      <c r="E19" s="50"/>
      <c r="F19" s="50"/>
      <c r="G19" s="50"/>
      <c r="J19" s="41"/>
      <c r="K19" s="25"/>
      <c r="L19" s="41"/>
      <c r="M19" s="25"/>
      <c r="N19" s="25"/>
      <c r="O19" s="25"/>
    </row>
    <row r="20" spans="1:19" ht="18" customHeight="1">
      <c r="A20" s="51">
        <f ca="1">ROUND((RAND()*10000+1),2)</f>
        <v>4548.64</v>
      </c>
      <c r="B20" s="21" t="s">
        <v>1</v>
      </c>
      <c r="C20" s="21">
        <f ca="1">ROUND((RAND()*1000+1),3)</f>
        <v>248.166</v>
      </c>
      <c r="D20" s="21" t="s">
        <v>1</v>
      </c>
      <c r="E20" s="21">
        <f ca="1">INT((RAND()*10000+1))</f>
        <v>4173</v>
      </c>
      <c r="F20" s="21" t="s">
        <v>2</v>
      </c>
      <c r="G20" s="24">
        <f>A20+C20+E20</f>
        <v>8969.806</v>
      </c>
      <c r="I20" s="20">
        <f>A20</f>
        <v>4548.64</v>
      </c>
      <c r="J20" s="21" t="s">
        <v>1</v>
      </c>
      <c r="K20" s="22">
        <f>C20</f>
        <v>248.166</v>
      </c>
      <c r="L20" s="21" t="s">
        <v>1</v>
      </c>
      <c r="M20" s="22">
        <f>E20</f>
        <v>4173</v>
      </c>
      <c r="N20" s="21" t="s">
        <v>2</v>
      </c>
      <c r="O20" s="24"/>
      <c r="P20" s="5"/>
      <c r="Q20" s="6" t="s">
        <v>3</v>
      </c>
      <c r="R20" s="56">
        <f>A20+C20+E20</f>
        <v>8969.806</v>
      </c>
      <c r="S20" s="57"/>
    </row>
    <row r="21" spans="1:19" ht="6.75" customHeight="1">
      <c r="A21" s="26"/>
      <c r="B21" s="45"/>
      <c r="C21" s="46"/>
      <c r="D21" s="45"/>
      <c r="E21" s="46"/>
      <c r="F21" s="45"/>
      <c r="G21" s="30"/>
      <c r="I21" s="26"/>
      <c r="J21" s="27"/>
      <c r="K21" s="28"/>
      <c r="L21" s="27"/>
      <c r="M21" s="28"/>
      <c r="N21" s="27"/>
      <c r="O21" s="30"/>
      <c r="P21" s="8"/>
      <c r="Q21" s="64" t="str">
        <f>A26</f>
        <v>Série 652/3</v>
      </c>
      <c r="R21" s="9"/>
      <c r="S21" s="16"/>
    </row>
    <row r="22" spans="1:19" ht="18" customHeight="1">
      <c r="A22" s="31"/>
      <c r="B22" s="32"/>
      <c r="C22" s="42">
        <f ca="1">ROUND((RAND()*100000+1),2)</f>
        <v>64418.63</v>
      </c>
      <c r="D22" s="32" t="s">
        <v>5</v>
      </c>
      <c r="E22" s="43">
        <f ca="1">ROUND((RAND()*9000+1),3)</f>
        <v>232.124</v>
      </c>
      <c r="F22" s="32" t="s">
        <v>2</v>
      </c>
      <c r="G22" s="35">
        <f>A22+C22+E22</f>
        <v>64650.754</v>
      </c>
      <c r="I22" s="31"/>
      <c r="J22" s="32"/>
      <c r="K22" s="33">
        <f>C22</f>
        <v>64418.63</v>
      </c>
      <c r="L22" s="32" t="s">
        <v>5</v>
      </c>
      <c r="M22" s="33">
        <f>E22</f>
        <v>232.124</v>
      </c>
      <c r="N22" s="32" t="s">
        <v>2</v>
      </c>
      <c r="O22" s="35"/>
      <c r="P22" s="5"/>
      <c r="Q22" s="65"/>
      <c r="R22" s="66">
        <f>C22-E22</f>
        <v>64186.505999999994</v>
      </c>
      <c r="S22" s="67"/>
    </row>
    <row r="23" spans="1:19" ht="6.75" customHeight="1">
      <c r="A23" s="7"/>
      <c r="B23" s="45"/>
      <c r="C23" s="46"/>
      <c r="D23" s="45"/>
      <c r="E23" s="46"/>
      <c r="F23" s="45"/>
      <c r="G23" s="30"/>
      <c r="I23" s="7"/>
      <c r="J23" s="27"/>
      <c r="K23" s="28"/>
      <c r="L23" s="27"/>
      <c r="M23" s="28"/>
      <c r="N23" s="27"/>
      <c r="O23" s="30"/>
      <c r="P23" s="8"/>
      <c r="Q23" s="7"/>
      <c r="R23" s="9"/>
      <c r="S23" s="16"/>
    </row>
    <row r="24" spans="1:19" ht="17.25" customHeight="1">
      <c r="A24" s="68" t="s">
        <v>3</v>
      </c>
      <c r="B24" s="45"/>
      <c r="C24" s="32">
        <f ca="1">INT(RAND()*9000+1000)</f>
        <v>1250</v>
      </c>
      <c r="D24" s="32" t="s">
        <v>6</v>
      </c>
      <c r="E24" s="32">
        <f ca="1">INT(RAND()*1000)+10</f>
        <v>170</v>
      </c>
      <c r="F24" s="32" t="s">
        <v>2</v>
      </c>
      <c r="G24" s="30"/>
      <c r="I24" s="68" t="s">
        <v>3</v>
      </c>
      <c r="J24" s="27"/>
      <c r="K24" s="32">
        <f>C24</f>
        <v>1250</v>
      </c>
      <c r="L24" s="32" t="s">
        <v>6</v>
      </c>
      <c r="M24" s="32">
        <f>E24</f>
        <v>170</v>
      </c>
      <c r="N24" s="32" t="s">
        <v>2</v>
      </c>
      <c r="O24" s="30"/>
      <c r="P24" s="8"/>
      <c r="Q24" s="7"/>
      <c r="R24" s="54">
        <f>K24*M24</f>
        <v>212500</v>
      </c>
      <c r="S24" s="55"/>
    </row>
    <row r="25" spans="1:19" ht="6.75" customHeight="1">
      <c r="A25" s="69"/>
      <c r="B25" s="45"/>
      <c r="C25" s="46"/>
      <c r="D25" s="45"/>
      <c r="E25" s="46"/>
      <c r="F25" s="45"/>
      <c r="G25" s="30"/>
      <c r="I25" s="69"/>
      <c r="J25" s="27"/>
      <c r="K25" s="28"/>
      <c r="L25" s="27"/>
      <c r="M25" s="28"/>
      <c r="N25" s="27"/>
      <c r="O25" s="30"/>
      <c r="P25" s="8"/>
      <c r="Q25" s="7"/>
      <c r="R25" s="9"/>
      <c r="S25" s="18"/>
    </row>
    <row r="26" spans="1:19" ht="18" customHeight="1">
      <c r="A26" s="36" t="str">
        <f>M1&amp;"/3"</f>
        <v>Série 652/3</v>
      </c>
      <c r="B26" s="48"/>
      <c r="C26" s="38">
        <f ca="1">INT(RAND()*9000+1000)</f>
        <v>8516</v>
      </c>
      <c r="D26" s="38" t="s">
        <v>4</v>
      </c>
      <c r="E26" s="38">
        <f ca="1">INT(RAND()*90)+10</f>
        <v>20</v>
      </c>
      <c r="F26" s="38" t="s">
        <v>2</v>
      </c>
      <c r="G26" s="40"/>
      <c r="I26" s="36" t="str">
        <f>A26</f>
        <v>Série 652/3</v>
      </c>
      <c r="J26" s="37"/>
      <c r="K26" s="38">
        <f>C26</f>
        <v>8516</v>
      </c>
      <c r="L26" s="38" t="s">
        <v>4</v>
      </c>
      <c r="M26" s="38">
        <f>E26</f>
        <v>20</v>
      </c>
      <c r="N26" s="38" t="s">
        <v>2</v>
      </c>
      <c r="O26" s="40"/>
      <c r="P26" s="8"/>
      <c r="Q26" s="11"/>
      <c r="R26" s="12">
        <f>INT(K26/M26)</f>
        <v>425</v>
      </c>
      <c r="S26" s="13" t="str">
        <f>"r "&amp;MOD(K26,M26)</f>
        <v>r 16</v>
      </c>
    </row>
    <row r="27" spans="2:15" ht="15" customHeight="1">
      <c r="B27" s="49"/>
      <c r="C27" s="50"/>
      <c r="D27" s="49"/>
      <c r="E27" s="50"/>
      <c r="F27" s="50"/>
      <c r="G27" s="50"/>
      <c r="J27" s="41"/>
      <c r="K27" s="25"/>
      <c r="L27" s="41"/>
      <c r="M27" s="25"/>
      <c r="N27" s="25"/>
      <c r="O27" s="25"/>
    </row>
    <row r="28" spans="1:19" ht="18" customHeight="1">
      <c r="A28" s="20">
        <f ca="1">INT((RAND()*10000+1))</f>
        <v>7482</v>
      </c>
      <c r="B28" s="21" t="s">
        <v>1</v>
      </c>
      <c r="C28" s="22">
        <f ca="1">ROUND((RAND()*100000+1),2)</f>
        <v>12583.01</v>
      </c>
      <c r="D28" s="21" t="s">
        <v>1</v>
      </c>
      <c r="E28" s="22">
        <f ca="1">ROUND((RAND()*10000+1),2)</f>
        <v>7033.47</v>
      </c>
      <c r="F28" s="21" t="s">
        <v>2</v>
      </c>
      <c r="G28" s="24">
        <f>A28+C28+E28</f>
        <v>27098.480000000003</v>
      </c>
      <c r="I28" s="20">
        <f>A28</f>
        <v>7482</v>
      </c>
      <c r="J28" s="21" t="s">
        <v>1</v>
      </c>
      <c r="K28" s="22">
        <f>C28</f>
        <v>12583.01</v>
      </c>
      <c r="L28" s="21" t="s">
        <v>1</v>
      </c>
      <c r="M28" s="22">
        <f>E28</f>
        <v>7033.47</v>
      </c>
      <c r="N28" s="21" t="s">
        <v>2</v>
      </c>
      <c r="O28" s="24"/>
      <c r="P28" s="5"/>
      <c r="Q28" s="6" t="s">
        <v>3</v>
      </c>
      <c r="R28" s="56">
        <f>A28+C28+E28</f>
        <v>27098.480000000003</v>
      </c>
      <c r="S28" s="57"/>
    </row>
    <row r="29" spans="1:19" ht="6.75" customHeight="1">
      <c r="A29" s="26"/>
      <c r="B29" s="45"/>
      <c r="C29" s="46"/>
      <c r="D29" s="45"/>
      <c r="E29" s="46"/>
      <c r="F29" s="45"/>
      <c r="G29" s="30"/>
      <c r="I29" s="26"/>
      <c r="J29" s="27"/>
      <c r="K29" s="28"/>
      <c r="L29" s="27"/>
      <c r="M29" s="28"/>
      <c r="N29" s="27"/>
      <c r="O29" s="30"/>
      <c r="P29" s="8"/>
      <c r="Q29" s="64" t="str">
        <f>A34</f>
        <v>Série 652/4</v>
      </c>
      <c r="R29" s="9"/>
      <c r="S29" s="16"/>
    </row>
    <row r="30" spans="1:19" ht="18" customHeight="1">
      <c r="A30" s="31"/>
      <c r="B30" s="32"/>
      <c r="C30" s="44">
        <f ca="1">INT((RAND()*10000+1))</f>
        <v>8790</v>
      </c>
      <c r="D30" s="32" t="s">
        <v>5</v>
      </c>
      <c r="E30" s="33">
        <f ca="1">ROUND((RAND()*1000+1),3)</f>
        <v>648.813</v>
      </c>
      <c r="F30" s="32" t="s">
        <v>2</v>
      </c>
      <c r="G30" s="30"/>
      <c r="I30" s="26"/>
      <c r="J30" s="32"/>
      <c r="K30" s="44">
        <f>C30</f>
        <v>8790</v>
      </c>
      <c r="L30" s="32" t="s">
        <v>5</v>
      </c>
      <c r="M30" s="33">
        <f>E30</f>
        <v>648.813</v>
      </c>
      <c r="N30" s="32" t="s">
        <v>2</v>
      </c>
      <c r="O30" s="35"/>
      <c r="P30" s="5"/>
      <c r="Q30" s="65"/>
      <c r="R30" s="66">
        <f>C30-E30</f>
        <v>8141.187</v>
      </c>
      <c r="S30" s="67"/>
    </row>
    <row r="31" spans="1:19" ht="6.75" customHeight="1">
      <c r="A31" s="7"/>
      <c r="B31" s="45"/>
      <c r="C31" s="46"/>
      <c r="D31" s="45"/>
      <c r="E31" s="46"/>
      <c r="F31" s="45"/>
      <c r="G31" s="30"/>
      <c r="I31" s="7"/>
      <c r="J31" s="27"/>
      <c r="K31" s="28"/>
      <c r="L31" s="27"/>
      <c r="M31" s="28"/>
      <c r="N31" s="27"/>
      <c r="O31" s="30"/>
      <c r="P31" s="8"/>
      <c r="Q31" s="7"/>
      <c r="R31" s="9"/>
      <c r="S31" s="16"/>
    </row>
    <row r="32" spans="1:19" ht="18.75" customHeight="1">
      <c r="A32" s="68" t="s">
        <v>3</v>
      </c>
      <c r="B32" s="45"/>
      <c r="C32" s="32">
        <f ca="1">INT(RAND()*9000+1000)</f>
        <v>1574</v>
      </c>
      <c r="D32" s="32" t="s">
        <v>6</v>
      </c>
      <c r="E32" s="32">
        <f ca="1">INT(RAND()*1000)+10</f>
        <v>941</v>
      </c>
      <c r="F32" s="32" t="s">
        <v>2</v>
      </c>
      <c r="G32" s="30"/>
      <c r="I32" s="68" t="s">
        <v>3</v>
      </c>
      <c r="J32" s="27"/>
      <c r="K32" s="32">
        <f>C32</f>
        <v>1574</v>
      </c>
      <c r="L32" s="32" t="s">
        <v>6</v>
      </c>
      <c r="M32" s="32">
        <f>E32</f>
        <v>941</v>
      </c>
      <c r="N32" s="32" t="s">
        <v>2</v>
      </c>
      <c r="O32" s="30"/>
      <c r="P32" s="8"/>
      <c r="Q32" s="7"/>
      <c r="R32" s="54">
        <f>K32*M32</f>
        <v>1481134</v>
      </c>
      <c r="S32" s="55"/>
    </row>
    <row r="33" spans="1:19" ht="6.75" customHeight="1">
      <c r="A33" s="69"/>
      <c r="B33" s="45"/>
      <c r="C33" s="46"/>
      <c r="D33" s="45"/>
      <c r="E33" s="46"/>
      <c r="F33" s="45"/>
      <c r="G33" s="30"/>
      <c r="I33" s="69"/>
      <c r="J33" s="27"/>
      <c r="K33" s="28"/>
      <c r="L33" s="27"/>
      <c r="M33" s="28"/>
      <c r="N33" s="27"/>
      <c r="O33" s="30"/>
      <c r="P33" s="8"/>
      <c r="Q33" s="7"/>
      <c r="R33" s="9"/>
      <c r="S33" s="18"/>
    </row>
    <row r="34" spans="1:19" ht="18" customHeight="1">
      <c r="A34" s="36" t="str">
        <f>M1&amp;"/4"</f>
        <v>Série 652/4</v>
      </c>
      <c r="B34" s="48"/>
      <c r="C34" s="38">
        <f ca="1">INT(RAND()*9000+1000)</f>
        <v>6175</v>
      </c>
      <c r="D34" s="38" t="s">
        <v>4</v>
      </c>
      <c r="E34" s="38">
        <f ca="1">INT(RAND()*90)+10</f>
        <v>68</v>
      </c>
      <c r="F34" s="38" t="s">
        <v>2</v>
      </c>
      <c r="G34" s="40"/>
      <c r="I34" s="36" t="str">
        <f>A34</f>
        <v>Série 652/4</v>
      </c>
      <c r="J34" s="37"/>
      <c r="K34" s="38">
        <f>C34</f>
        <v>6175</v>
      </c>
      <c r="L34" s="38" t="s">
        <v>4</v>
      </c>
      <c r="M34" s="38">
        <f>E34</f>
        <v>68</v>
      </c>
      <c r="N34" s="38" t="s">
        <v>2</v>
      </c>
      <c r="O34" s="40"/>
      <c r="P34" s="8"/>
      <c r="Q34" s="11"/>
      <c r="R34" s="12">
        <f>INT(K34/M34)</f>
        <v>90</v>
      </c>
      <c r="S34" s="13" t="str">
        <f>"r "&amp;MOD(K34,M34)</f>
        <v>r 55</v>
      </c>
    </row>
    <row r="36" spans="1:19" ht="18" customHeight="1">
      <c r="A36" s="20">
        <f ca="1">ROUND((RAND()*100+1),3)</f>
        <v>63.483</v>
      </c>
      <c r="B36" s="21" t="s">
        <v>1</v>
      </c>
      <c r="C36" s="22">
        <f ca="1">INT((RAND()*900+1))</f>
        <v>143</v>
      </c>
      <c r="D36" s="21" t="s">
        <v>1</v>
      </c>
      <c r="E36" s="22">
        <f ca="1">ROUND((RAND()*1000+1),2)</f>
        <v>586.32</v>
      </c>
      <c r="F36" s="23" t="s">
        <v>2</v>
      </c>
      <c r="G36" s="24">
        <f>A36+C36+E36</f>
        <v>792.8030000000001</v>
      </c>
      <c r="H36" s="25"/>
      <c r="I36" s="20">
        <f>A36</f>
        <v>63.483</v>
      </c>
      <c r="J36" s="21" t="s">
        <v>1</v>
      </c>
      <c r="K36" s="22">
        <f>C36</f>
        <v>143</v>
      </c>
      <c r="L36" s="21" t="s">
        <v>1</v>
      </c>
      <c r="M36" s="22">
        <f>E36</f>
        <v>586.32</v>
      </c>
      <c r="N36" s="21" t="s">
        <v>2</v>
      </c>
      <c r="O36" s="24"/>
      <c r="P36" s="5"/>
      <c r="Q36" s="6" t="s">
        <v>3</v>
      </c>
      <c r="R36" s="56">
        <f>A36+C36+E36</f>
        <v>792.8030000000001</v>
      </c>
      <c r="S36" s="57"/>
    </row>
    <row r="37" spans="1:19" ht="6.75" customHeight="1">
      <c r="A37" s="26"/>
      <c r="B37" s="27"/>
      <c r="C37" s="28"/>
      <c r="D37" s="27"/>
      <c r="E37" s="28"/>
      <c r="F37" s="29"/>
      <c r="G37" s="30"/>
      <c r="H37" s="25"/>
      <c r="I37" s="26"/>
      <c r="J37" s="27"/>
      <c r="K37" s="28"/>
      <c r="L37" s="27"/>
      <c r="M37" s="28"/>
      <c r="N37" s="27"/>
      <c r="O37" s="30"/>
      <c r="P37" s="8"/>
      <c r="Q37" s="64" t="str">
        <f>A42</f>
        <v>Série 652/5</v>
      </c>
      <c r="R37" s="9"/>
      <c r="S37" s="10"/>
    </row>
    <row r="38" spans="1:19" ht="17.25">
      <c r="A38" s="31"/>
      <c r="B38" s="32"/>
      <c r="C38" s="33">
        <f ca="1">ROUND((RAND()*100000+1),3)</f>
        <v>28435.69</v>
      </c>
      <c r="D38" s="32" t="s">
        <v>5</v>
      </c>
      <c r="E38" s="33">
        <f ca="1">ROUND((RAND()*1000+1),1)</f>
        <v>572.9</v>
      </c>
      <c r="F38" s="34" t="s">
        <v>2</v>
      </c>
      <c r="G38" s="35">
        <f>A38+C38+E38</f>
        <v>29008.59</v>
      </c>
      <c r="H38" s="25"/>
      <c r="I38" s="31"/>
      <c r="J38" s="32"/>
      <c r="K38" s="33">
        <f>C38</f>
        <v>28435.69</v>
      </c>
      <c r="L38" s="32" t="s">
        <v>5</v>
      </c>
      <c r="M38" s="33">
        <f>E38</f>
        <v>572.9</v>
      </c>
      <c r="N38" s="32" t="s">
        <v>2</v>
      </c>
      <c r="O38" s="35"/>
      <c r="P38" s="5"/>
      <c r="Q38" s="65"/>
      <c r="R38" s="66">
        <f>C38-E38</f>
        <v>27862.789999999997</v>
      </c>
      <c r="S38" s="67"/>
    </row>
    <row r="39" spans="1:19" ht="6.75" customHeight="1">
      <c r="A39" s="26"/>
      <c r="B39" s="45"/>
      <c r="C39" s="46"/>
      <c r="D39" s="45"/>
      <c r="E39" s="46"/>
      <c r="F39" s="47"/>
      <c r="G39" s="30"/>
      <c r="H39" s="25"/>
      <c r="I39" s="26"/>
      <c r="J39" s="27"/>
      <c r="K39" s="28"/>
      <c r="L39" s="27"/>
      <c r="M39" s="28"/>
      <c r="N39" s="27"/>
      <c r="O39" s="30"/>
      <c r="P39" s="8"/>
      <c r="Q39" s="7"/>
      <c r="R39" s="9"/>
      <c r="S39" s="10"/>
    </row>
    <row r="40" spans="1:19" ht="17.25">
      <c r="A40" s="68" t="s">
        <v>3</v>
      </c>
      <c r="B40" s="45"/>
      <c r="C40" s="32">
        <f ca="1">INT(RAND()*9000+1000)</f>
        <v>6744</v>
      </c>
      <c r="D40" s="32" t="s">
        <v>6</v>
      </c>
      <c r="E40" s="32">
        <f ca="1">INT(RAND()*1000)+10</f>
        <v>444</v>
      </c>
      <c r="F40" s="34" t="s">
        <v>2</v>
      </c>
      <c r="G40" s="30"/>
      <c r="I40" s="68" t="str">
        <f>A40</f>
        <v>CM2</v>
      </c>
      <c r="J40" s="27"/>
      <c r="K40" s="32">
        <f>C40</f>
        <v>6744</v>
      </c>
      <c r="L40" s="32" t="s">
        <v>6</v>
      </c>
      <c r="M40" s="32">
        <f>E40</f>
        <v>444</v>
      </c>
      <c r="N40" s="32" t="s">
        <v>2</v>
      </c>
      <c r="O40" s="30"/>
      <c r="P40" s="8"/>
      <c r="Q40" s="7"/>
      <c r="R40" s="54">
        <f>K40*M40</f>
        <v>2994336</v>
      </c>
      <c r="S40" s="55"/>
    </row>
    <row r="41" spans="1:19" ht="6.75" customHeight="1">
      <c r="A41" s="69"/>
      <c r="B41" s="45"/>
      <c r="C41" s="46"/>
      <c r="D41" s="45"/>
      <c r="E41" s="46"/>
      <c r="F41" s="47"/>
      <c r="G41" s="30"/>
      <c r="I41" s="69"/>
      <c r="J41" s="27"/>
      <c r="K41" s="28"/>
      <c r="L41" s="27"/>
      <c r="M41" s="28"/>
      <c r="N41" s="27"/>
      <c r="O41" s="30"/>
      <c r="P41" s="8"/>
      <c r="Q41" s="7"/>
      <c r="R41" s="9"/>
      <c r="S41" s="18"/>
    </row>
    <row r="42" spans="1:19" ht="17.25">
      <c r="A42" s="36" t="str">
        <f>M1&amp;"/5"</f>
        <v>Série 652/5</v>
      </c>
      <c r="B42" s="48"/>
      <c r="C42" s="38">
        <f ca="1">INT(RAND()*9000+1000)</f>
        <v>9857</v>
      </c>
      <c r="D42" s="38" t="s">
        <v>4</v>
      </c>
      <c r="E42" s="38">
        <f ca="1">INT(RAND()*90)+10</f>
        <v>38</v>
      </c>
      <c r="F42" s="39" t="s">
        <v>2</v>
      </c>
      <c r="G42" s="40"/>
      <c r="I42" s="36" t="str">
        <f>A42</f>
        <v>Série 652/5</v>
      </c>
      <c r="J42" s="37"/>
      <c r="K42" s="38">
        <f>C42</f>
        <v>9857</v>
      </c>
      <c r="L42" s="38" t="s">
        <v>4</v>
      </c>
      <c r="M42" s="38">
        <f>E42</f>
        <v>38</v>
      </c>
      <c r="N42" s="38" t="s">
        <v>2</v>
      </c>
      <c r="O42" s="40"/>
      <c r="P42" s="8"/>
      <c r="Q42" s="11"/>
      <c r="R42" s="12">
        <f>INT(K42/M42)</f>
        <v>259</v>
      </c>
      <c r="S42" s="13" t="str">
        <f>"r "&amp;MOD(K42,M42)</f>
        <v>r 15</v>
      </c>
    </row>
  </sheetData>
  <sheetProtection/>
  <mergeCells count="32">
    <mergeCell ref="R36:S36"/>
    <mergeCell ref="Q37:Q38"/>
    <mergeCell ref="R38:S38"/>
    <mergeCell ref="A40:A41"/>
    <mergeCell ref="I40:I41"/>
    <mergeCell ref="R40:S40"/>
    <mergeCell ref="A32:A33"/>
    <mergeCell ref="I32:I33"/>
    <mergeCell ref="R32:S32"/>
    <mergeCell ref="A24:A25"/>
    <mergeCell ref="I24:I25"/>
    <mergeCell ref="R24:S24"/>
    <mergeCell ref="R28:S28"/>
    <mergeCell ref="Q29:Q30"/>
    <mergeCell ref="R30:S30"/>
    <mergeCell ref="Q21:Q22"/>
    <mergeCell ref="R22:S22"/>
    <mergeCell ref="A8:A9"/>
    <mergeCell ref="I8:I9"/>
    <mergeCell ref="R8:S8"/>
    <mergeCell ref="R12:S12"/>
    <mergeCell ref="Q13:Q14"/>
    <mergeCell ref="R14:S14"/>
    <mergeCell ref="A16:A17"/>
    <mergeCell ref="I16:I17"/>
    <mergeCell ref="R16:S16"/>
    <mergeCell ref="R20:S20"/>
    <mergeCell ref="C1:K1"/>
    <mergeCell ref="Q1:S1"/>
    <mergeCell ref="R4:S4"/>
    <mergeCell ref="Q5:Q6"/>
    <mergeCell ref="R6:S6"/>
  </mergeCells>
  <printOptions/>
  <pageMargins left="0.23622047244094488" right="0.23622047244094488" top="0.3937007874015748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W44" sqref="W44"/>
    </sheetView>
  </sheetViews>
  <sheetFormatPr defaultColWidth="11.421875" defaultRowHeight="15"/>
  <cols>
    <col min="1" max="1" width="11.421875" style="0" customWidth="1"/>
    <col min="2" max="2" width="2.00390625" style="0" customWidth="1"/>
    <col min="3" max="3" width="14.28125" style="0" customWidth="1"/>
    <col min="4" max="4" width="2.00390625" style="0" customWidth="1"/>
    <col min="5" max="5" width="12.57421875" style="0" customWidth="1"/>
    <col min="6" max="6" width="2.00390625" style="0" customWidth="1"/>
    <col min="7" max="7" width="2.28125" style="0" customWidth="1"/>
    <col min="8" max="8" width="3.421875" style="0" customWidth="1"/>
    <col min="9" max="9" width="11.421875" style="0" customWidth="1"/>
    <col min="10" max="10" width="2.00390625" style="0" customWidth="1"/>
    <col min="11" max="11" width="14.140625" style="0" customWidth="1"/>
    <col min="12" max="12" width="2.00390625" style="0" customWidth="1"/>
    <col min="13" max="13" width="12.7109375" style="0" customWidth="1"/>
    <col min="14" max="14" width="2.00390625" style="0" customWidth="1"/>
    <col min="15" max="15" width="2.28125" style="0" customWidth="1"/>
    <col min="20" max="20" width="3.28125" style="0" customWidth="1"/>
  </cols>
  <sheetData>
    <row r="1" spans="2:21" ht="18.75" thickBot="1">
      <c r="B1" s="19"/>
      <c r="C1" s="58" t="s">
        <v>0</v>
      </c>
      <c r="D1" s="59"/>
      <c r="E1" s="59"/>
      <c r="F1" s="59"/>
      <c r="G1" s="59"/>
      <c r="H1" s="59"/>
      <c r="I1" s="59"/>
      <c r="J1" s="59"/>
      <c r="K1" s="60"/>
      <c r="L1" s="19"/>
      <c r="M1" s="1" t="str">
        <f ca="1">"Série "&amp;INT(RAND()*999)+1</f>
        <v>Série 855</v>
      </c>
      <c r="Q1" s="61" t="s">
        <v>0</v>
      </c>
      <c r="R1" s="62"/>
      <c r="S1" s="63"/>
      <c r="U1" s="1" t="str">
        <f>M1</f>
        <v>Série 855</v>
      </c>
    </row>
    <row r="2" spans="2:19" ht="6.75" customHeight="1">
      <c r="B2" s="19"/>
      <c r="D2" s="19"/>
      <c r="J2" s="19"/>
      <c r="L2" s="19"/>
      <c r="Q2" s="2"/>
      <c r="R2" s="3"/>
      <c r="S2" s="4"/>
    </row>
    <row r="3" spans="2:12" ht="0.75" customHeight="1">
      <c r="B3" s="19"/>
      <c r="D3" s="19"/>
      <c r="J3" s="19"/>
      <c r="L3" s="19"/>
    </row>
    <row r="4" spans="1:19" ht="18" customHeight="1">
      <c r="A4" s="20">
        <f ca="1">ROUND((RAND()*100+1),3)</f>
        <v>69.509</v>
      </c>
      <c r="B4" s="21" t="s">
        <v>1</v>
      </c>
      <c r="C4" s="22">
        <f ca="1">INT((RAND()*100+1))</f>
        <v>88</v>
      </c>
      <c r="D4" s="21" t="s">
        <v>1</v>
      </c>
      <c r="E4" s="22">
        <f ca="1">ROUND((RAND()*1000+1),2)</f>
        <v>848.24</v>
      </c>
      <c r="F4" s="23" t="s">
        <v>2</v>
      </c>
      <c r="G4" s="24">
        <f>A4+C4+E4</f>
        <v>1005.749</v>
      </c>
      <c r="H4" s="25"/>
      <c r="I4" s="20">
        <f>A4</f>
        <v>69.509</v>
      </c>
      <c r="J4" s="21" t="s">
        <v>1</v>
      </c>
      <c r="K4" s="22">
        <f>C4</f>
        <v>88</v>
      </c>
      <c r="L4" s="21" t="s">
        <v>1</v>
      </c>
      <c r="M4" s="22">
        <f>E4</f>
        <v>848.24</v>
      </c>
      <c r="N4" s="21" t="s">
        <v>2</v>
      </c>
      <c r="O4" s="24"/>
      <c r="P4" s="5"/>
      <c r="Q4" s="6" t="s">
        <v>3</v>
      </c>
      <c r="R4" s="56">
        <f>A4+C4+E4</f>
        <v>1005.749</v>
      </c>
      <c r="S4" s="57"/>
    </row>
    <row r="5" spans="1:19" ht="6.75" customHeight="1">
      <c r="A5" s="26"/>
      <c r="B5" s="27"/>
      <c r="C5" s="28"/>
      <c r="D5" s="27"/>
      <c r="E5" s="28"/>
      <c r="F5" s="29"/>
      <c r="G5" s="30"/>
      <c r="H5" s="25"/>
      <c r="I5" s="26"/>
      <c r="J5" s="27"/>
      <c r="K5" s="28"/>
      <c r="L5" s="27"/>
      <c r="M5" s="28"/>
      <c r="N5" s="27"/>
      <c r="O5" s="30"/>
      <c r="P5" s="8"/>
      <c r="Q5" s="64" t="str">
        <f>A10</f>
        <v>Série 855/1</v>
      </c>
      <c r="R5" s="9"/>
      <c r="S5" s="10"/>
    </row>
    <row r="6" spans="1:19" ht="18" customHeight="1">
      <c r="A6" s="31"/>
      <c r="B6" s="32"/>
      <c r="C6" s="33">
        <f ca="1">ROUND((RAND()*100000+1),3)</f>
        <v>31709.68</v>
      </c>
      <c r="D6" s="32" t="s">
        <v>5</v>
      </c>
      <c r="E6" s="33">
        <f ca="1">INT((RAND()*10000+1))</f>
        <v>8748</v>
      </c>
      <c r="F6" s="34" t="s">
        <v>2</v>
      </c>
      <c r="G6" s="35">
        <f>A6+C6+E6</f>
        <v>40457.68</v>
      </c>
      <c r="H6" s="25"/>
      <c r="I6" s="31"/>
      <c r="J6" s="32"/>
      <c r="K6" s="33">
        <f>C6</f>
        <v>31709.68</v>
      </c>
      <c r="L6" s="32" t="s">
        <v>5</v>
      </c>
      <c r="M6" s="33">
        <f>E6</f>
        <v>8748</v>
      </c>
      <c r="N6" s="32" t="s">
        <v>2</v>
      </c>
      <c r="O6" s="35"/>
      <c r="P6" s="5"/>
      <c r="Q6" s="65"/>
      <c r="R6" s="66">
        <f>C6-E6</f>
        <v>22961.68</v>
      </c>
      <c r="S6" s="67"/>
    </row>
    <row r="7" spans="1:19" ht="6.75" customHeight="1">
      <c r="A7" s="26"/>
      <c r="B7" s="45"/>
      <c r="C7" s="46"/>
      <c r="D7" s="45"/>
      <c r="E7" s="46"/>
      <c r="F7" s="47"/>
      <c r="G7" s="30"/>
      <c r="H7" s="25"/>
      <c r="I7" s="26"/>
      <c r="J7" s="27"/>
      <c r="K7" s="28"/>
      <c r="L7" s="27"/>
      <c r="M7" s="28"/>
      <c r="N7" s="27"/>
      <c r="O7" s="30"/>
      <c r="P7" s="8"/>
      <c r="Q7" s="7"/>
      <c r="R7" s="9"/>
      <c r="S7" s="10"/>
    </row>
    <row r="8" spans="1:19" ht="18" customHeight="1">
      <c r="A8" s="68" t="s">
        <v>3</v>
      </c>
      <c r="B8" s="45"/>
      <c r="C8" s="32">
        <f ca="1">INT((RAND()*1000+1))</f>
        <v>493</v>
      </c>
      <c r="D8" s="32" t="s">
        <v>6</v>
      </c>
      <c r="E8" s="33">
        <f ca="1">ROUND((RAND()*100+1),2)</f>
        <v>31.86</v>
      </c>
      <c r="F8" s="34" t="s">
        <v>2</v>
      </c>
      <c r="G8" s="30"/>
      <c r="I8" s="68" t="str">
        <f>A8</f>
        <v>CM2</v>
      </c>
      <c r="J8" s="27"/>
      <c r="K8" s="32">
        <f>C8</f>
        <v>493</v>
      </c>
      <c r="L8" s="32" t="s">
        <v>6</v>
      </c>
      <c r="M8" s="32">
        <f>E8</f>
        <v>31.86</v>
      </c>
      <c r="N8" s="32" t="s">
        <v>2</v>
      </c>
      <c r="O8" s="30"/>
      <c r="P8" s="8"/>
      <c r="Q8" s="7"/>
      <c r="R8" s="54">
        <f>K8*M8</f>
        <v>15706.98</v>
      </c>
      <c r="S8" s="55"/>
    </row>
    <row r="9" spans="1:19" ht="6.75" customHeight="1">
      <c r="A9" s="69"/>
      <c r="B9" s="45"/>
      <c r="C9" s="46"/>
      <c r="D9" s="45"/>
      <c r="E9" s="46"/>
      <c r="F9" s="47"/>
      <c r="G9" s="30"/>
      <c r="I9" s="69"/>
      <c r="J9" s="27"/>
      <c r="K9" s="28"/>
      <c r="L9" s="27"/>
      <c r="M9" s="28"/>
      <c r="N9" s="27"/>
      <c r="O9" s="30"/>
      <c r="P9" s="8"/>
      <c r="Q9" s="7"/>
      <c r="R9" s="9"/>
      <c r="S9" s="18"/>
    </row>
    <row r="10" spans="1:19" ht="17.25">
      <c r="A10" s="36" t="str">
        <f>M1&amp;"/1"</f>
        <v>Série 855/1</v>
      </c>
      <c r="B10" s="48"/>
      <c r="C10" s="38">
        <f ca="1">ROUND((RAND()*10000+1),2)</f>
        <v>1046.84</v>
      </c>
      <c r="D10" s="38" t="s">
        <v>4</v>
      </c>
      <c r="E10" s="38">
        <f ca="1">INT(RAND()*90)+10</f>
        <v>59</v>
      </c>
      <c r="F10" s="39" t="s">
        <v>2</v>
      </c>
      <c r="G10" s="40"/>
      <c r="I10" s="36" t="str">
        <f>A10</f>
        <v>Série 855/1</v>
      </c>
      <c r="J10" s="37"/>
      <c r="K10" s="38">
        <f>C10</f>
        <v>1046.84</v>
      </c>
      <c r="L10" s="38" t="s">
        <v>4</v>
      </c>
      <c r="M10" s="38">
        <f>E10</f>
        <v>59</v>
      </c>
      <c r="N10" s="38" t="s">
        <v>2</v>
      </c>
      <c r="O10" s="40"/>
      <c r="P10" s="8"/>
      <c r="Q10" s="11"/>
      <c r="R10" s="70">
        <f>K10/M10</f>
        <v>17.743050847457624</v>
      </c>
      <c r="S10" s="71"/>
    </row>
    <row r="11" spans="2:15" ht="15" customHeight="1">
      <c r="B11" s="49"/>
      <c r="C11" s="50"/>
      <c r="D11" s="49"/>
      <c r="E11" s="50"/>
      <c r="F11" s="50"/>
      <c r="G11" s="50"/>
      <c r="J11" s="41"/>
      <c r="K11" s="25"/>
      <c r="L11" s="41"/>
      <c r="M11" s="25"/>
      <c r="N11" s="25"/>
      <c r="O11" s="25"/>
    </row>
    <row r="12" spans="1:19" ht="18" customHeight="1">
      <c r="A12" s="20">
        <f ca="1">INT((RAND()*1000+1))</f>
        <v>666</v>
      </c>
      <c r="B12" s="21" t="s">
        <v>1</v>
      </c>
      <c r="C12" s="22">
        <f ca="1">ROUND((RAND()*100+1),3)</f>
        <v>91.125</v>
      </c>
      <c r="D12" s="21" t="s">
        <v>1</v>
      </c>
      <c r="E12" s="22">
        <f ca="1">ROUND((RAND()*1000+1),2)</f>
        <v>417.35</v>
      </c>
      <c r="F12" s="23" t="s">
        <v>2</v>
      </c>
      <c r="G12" s="24">
        <f>A12+C12+E12</f>
        <v>1174.475</v>
      </c>
      <c r="I12" s="20">
        <f>A12</f>
        <v>666</v>
      </c>
      <c r="J12" s="21" t="s">
        <v>1</v>
      </c>
      <c r="K12" s="22">
        <f>C12</f>
        <v>91.125</v>
      </c>
      <c r="L12" s="21" t="s">
        <v>1</v>
      </c>
      <c r="M12" s="22">
        <f>E12</f>
        <v>417.35</v>
      </c>
      <c r="N12" s="23" t="s">
        <v>2</v>
      </c>
      <c r="O12" s="24"/>
      <c r="P12" s="5"/>
      <c r="Q12" s="6" t="s">
        <v>3</v>
      </c>
      <c r="R12" s="56">
        <f>A12+C12+E12</f>
        <v>1174.475</v>
      </c>
      <c r="S12" s="57"/>
    </row>
    <row r="13" spans="1:19" ht="6.75" customHeight="1">
      <c r="A13" s="26"/>
      <c r="B13" s="45"/>
      <c r="C13" s="46"/>
      <c r="D13" s="45"/>
      <c r="E13" s="46"/>
      <c r="F13" s="47"/>
      <c r="G13" s="30"/>
      <c r="I13" s="26"/>
      <c r="J13" s="27"/>
      <c r="K13" s="28"/>
      <c r="L13" s="27"/>
      <c r="M13" s="28"/>
      <c r="N13" s="29"/>
      <c r="O13" s="30"/>
      <c r="P13" s="8"/>
      <c r="Q13" s="64" t="str">
        <f>A18</f>
        <v>Série 855/2</v>
      </c>
      <c r="R13" s="17"/>
      <c r="S13" s="18"/>
    </row>
    <row r="14" spans="1:19" ht="16.5">
      <c r="A14" s="31"/>
      <c r="B14" s="32"/>
      <c r="C14" s="33">
        <f ca="1">ROUND((RAND()*100000+1),3)</f>
        <v>88907.796</v>
      </c>
      <c r="D14" s="32" t="s">
        <v>5</v>
      </c>
      <c r="E14" s="42">
        <f ca="1">ROUND((RAND()*9000+1),2)</f>
        <v>3765.25</v>
      </c>
      <c r="F14" s="34" t="s">
        <v>2</v>
      </c>
      <c r="G14" s="35">
        <f>A14+C14+E14</f>
        <v>92673.046</v>
      </c>
      <c r="I14" s="31"/>
      <c r="J14" s="32"/>
      <c r="K14" s="33">
        <f>C14</f>
        <v>88907.796</v>
      </c>
      <c r="L14" s="32" t="s">
        <v>5</v>
      </c>
      <c r="M14" s="33">
        <f>E14</f>
        <v>3765.25</v>
      </c>
      <c r="N14" s="34" t="s">
        <v>2</v>
      </c>
      <c r="O14" s="35"/>
      <c r="P14" s="5"/>
      <c r="Q14" s="65"/>
      <c r="R14" s="66">
        <f>C14-E14</f>
        <v>85142.546</v>
      </c>
      <c r="S14" s="67"/>
    </row>
    <row r="15" spans="1:19" ht="6.75" customHeight="1">
      <c r="A15" s="7"/>
      <c r="B15" s="45"/>
      <c r="C15" s="46"/>
      <c r="D15" s="45"/>
      <c r="E15" s="46"/>
      <c r="F15" s="47"/>
      <c r="G15" s="30"/>
      <c r="I15" s="7"/>
      <c r="J15" s="27"/>
      <c r="K15" s="28"/>
      <c r="L15" s="27"/>
      <c r="M15" s="28"/>
      <c r="N15" s="29"/>
      <c r="O15" s="30"/>
      <c r="P15" s="8"/>
      <c r="Q15" s="7"/>
      <c r="R15" s="17"/>
      <c r="S15" s="18"/>
    </row>
    <row r="16" spans="1:19" ht="18" customHeight="1">
      <c r="A16" s="68" t="s">
        <v>3</v>
      </c>
      <c r="B16" s="45"/>
      <c r="C16" s="33">
        <f ca="1">ROUND((RAND()*100+1),2)</f>
        <v>70.5</v>
      </c>
      <c r="D16" s="32" t="s">
        <v>6</v>
      </c>
      <c r="E16" s="33">
        <f ca="1">ROUND((RAND()*400+1),2)</f>
        <v>278.41</v>
      </c>
      <c r="F16" s="34" t="s">
        <v>2</v>
      </c>
      <c r="G16" s="30"/>
      <c r="I16" s="68" t="s">
        <v>3</v>
      </c>
      <c r="J16" s="27"/>
      <c r="K16" s="32">
        <f>C16</f>
        <v>70.5</v>
      </c>
      <c r="L16" s="32" t="s">
        <v>6</v>
      </c>
      <c r="M16" s="32">
        <f>E16</f>
        <v>278.41</v>
      </c>
      <c r="N16" s="34" t="s">
        <v>2</v>
      </c>
      <c r="O16" s="30"/>
      <c r="P16" s="8"/>
      <c r="Q16" s="7"/>
      <c r="R16" s="54">
        <f>K16*M16</f>
        <v>19627.905000000002</v>
      </c>
      <c r="S16" s="55"/>
    </row>
    <row r="17" spans="1:19" ht="6.75" customHeight="1">
      <c r="A17" s="69"/>
      <c r="B17" s="45"/>
      <c r="C17" s="46"/>
      <c r="D17" s="45"/>
      <c r="E17" s="46"/>
      <c r="F17" s="47"/>
      <c r="G17" s="30"/>
      <c r="I17" s="69"/>
      <c r="J17" s="27"/>
      <c r="K17" s="28"/>
      <c r="L17" s="27"/>
      <c r="M17" s="28"/>
      <c r="N17" s="29"/>
      <c r="O17" s="30"/>
      <c r="P17" s="8"/>
      <c r="Q17" s="7"/>
      <c r="R17" s="14"/>
      <c r="S17" s="18"/>
    </row>
    <row r="18" spans="1:19" ht="18" customHeight="1">
      <c r="A18" s="36" t="str">
        <f>M1&amp;"/2"</f>
        <v>Série 855/2</v>
      </c>
      <c r="B18" s="48"/>
      <c r="C18" s="38">
        <f ca="1">ROUND((RAND()*10000+1),2)</f>
        <v>4701.34</v>
      </c>
      <c r="D18" s="38" t="s">
        <v>4</v>
      </c>
      <c r="E18" s="38">
        <f ca="1">INT(RAND()*90)+10</f>
        <v>91</v>
      </c>
      <c r="F18" s="39" t="s">
        <v>2</v>
      </c>
      <c r="G18" s="40"/>
      <c r="I18" s="36" t="str">
        <f>A18</f>
        <v>Série 855/2</v>
      </c>
      <c r="J18" s="37"/>
      <c r="K18" s="38">
        <f>C18</f>
        <v>4701.34</v>
      </c>
      <c r="L18" s="38" t="s">
        <v>4</v>
      </c>
      <c r="M18" s="38">
        <f>E18</f>
        <v>91</v>
      </c>
      <c r="N18" s="39" t="s">
        <v>2</v>
      </c>
      <c r="O18" s="40"/>
      <c r="P18" s="8"/>
      <c r="Q18" s="11"/>
      <c r="R18" s="70">
        <f>K18/M18</f>
        <v>51.66307692307692</v>
      </c>
      <c r="S18" s="71"/>
    </row>
    <row r="19" spans="2:15" ht="15" customHeight="1">
      <c r="B19" s="49"/>
      <c r="C19" s="50"/>
      <c r="D19" s="49"/>
      <c r="E19" s="50"/>
      <c r="F19" s="50"/>
      <c r="G19" s="50"/>
      <c r="J19" s="41"/>
      <c r="K19" s="25"/>
      <c r="L19" s="41"/>
      <c r="M19" s="25"/>
      <c r="N19" s="25"/>
      <c r="O19" s="25"/>
    </row>
    <row r="20" spans="1:19" ht="18" customHeight="1">
      <c r="A20" s="51">
        <f ca="1">ROUND((RAND()*10000+1),2)</f>
        <v>2528.23</v>
      </c>
      <c r="B20" s="21" t="s">
        <v>1</v>
      </c>
      <c r="C20" s="21">
        <f ca="1">ROUND((RAND()*1000+1),3)</f>
        <v>222.84</v>
      </c>
      <c r="D20" s="21" t="s">
        <v>1</v>
      </c>
      <c r="E20" s="21">
        <f ca="1">INT((RAND()*10000+1))</f>
        <v>5552</v>
      </c>
      <c r="F20" s="21" t="s">
        <v>2</v>
      </c>
      <c r="G20" s="24">
        <f>A20+C20+E20</f>
        <v>8303.07</v>
      </c>
      <c r="I20" s="20">
        <f>A20</f>
        <v>2528.23</v>
      </c>
      <c r="J20" s="21" t="s">
        <v>1</v>
      </c>
      <c r="K20" s="22">
        <f>C20</f>
        <v>222.84</v>
      </c>
      <c r="L20" s="21" t="s">
        <v>1</v>
      </c>
      <c r="M20" s="22">
        <f>E20</f>
        <v>5552</v>
      </c>
      <c r="N20" s="21" t="s">
        <v>2</v>
      </c>
      <c r="O20" s="24"/>
      <c r="P20" s="5"/>
      <c r="Q20" s="6" t="s">
        <v>3</v>
      </c>
      <c r="R20" s="56">
        <f>A20+C20+E20</f>
        <v>8303.07</v>
      </c>
      <c r="S20" s="57"/>
    </row>
    <row r="21" spans="1:19" ht="6.75" customHeight="1">
      <c r="A21" s="26"/>
      <c r="B21" s="45"/>
      <c r="C21" s="46"/>
      <c r="D21" s="45"/>
      <c r="E21" s="46"/>
      <c r="F21" s="45"/>
      <c r="G21" s="30"/>
      <c r="I21" s="26"/>
      <c r="J21" s="27"/>
      <c r="K21" s="28"/>
      <c r="L21" s="27"/>
      <c r="M21" s="28"/>
      <c r="N21" s="27"/>
      <c r="O21" s="30"/>
      <c r="P21" s="8"/>
      <c r="Q21" s="64" t="str">
        <f>A26</f>
        <v>Série 855/3</v>
      </c>
      <c r="R21" s="9"/>
      <c r="S21" s="16"/>
    </row>
    <row r="22" spans="1:19" ht="18" customHeight="1">
      <c r="A22" s="31"/>
      <c r="B22" s="32"/>
      <c r="C22" s="33">
        <f ca="1">ROUND((RAND()*100000+1),3)</f>
        <v>46158.342</v>
      </c>
      <c r="D22" s="32" t="s">
        <v>5</v>
      </c>
      <c r="E22" s="43">
        <f ca="1">ROUND((RAND()*9000+1),3)</f>
        <v>2528.35</v>
      </c>
      <c r="F22" s="32" t="s">
        <v>2</v>
      </c>
      <c r="G22" s="35">
        <f>A22+C22+E22</f>
        <v>48686.691999999995</v>
      </c>
      <c r="I22" s="31"/>
      <c r="J22" s="32"/>
      <c r="K22" s="33">
        <f>C22</f>
        <v>46158.342</v>
      </c>
      <c r="L22" s="32" t="s">
        <v>5</v>
      </c>
      <c r="M22" s="33">
        <f>E22</f>
        <v>2528.35</v>
      </c>
      <c r="N22" s="32" t="s">
        <v>2</v>
      </c>
      <c r="O22" s="35"/>
      <c r="P22" s="5"/>
      <c r="Q22" s="65"/>
      <c r="R22" s="66">
        <f>C22-E22</f>
        <v>43629.992</v>
      </c>
      <c r="S22" s="67"/>
    </row>
    <row r="23" spans="1:19" ht="6.75" customHeight="1">
      <c r="A23" s="7"/>
      <c r="B23" s="45"/>
      <c r="C23" s="46"/>
      <c r="D23" s="45"/>
      <c r="E23" s="46"/>
      <c r="F23" s="45"/>
      <c r="G23" s="30"/>
      <c r="I23" s="7"/>
      <c r="J23" s="27"/>
      <c r="K23" s="28"/>
      <c r="L23" s="27"/>
      <c r="M23" s="28"/>
      <c r="N23" s="27"/>
      <c r="O23" s="30"/>
      <c r="P23" s="8"/>
      <c r="Q23" s="7"/>
      <c r="R23" s="9"/>
      <c r="S23" s="16"/>
    </row>
    <row r="24" spans="1:19" ht="18" customHeight="1">
      <c r="A24" s="68" t="s">
        <v>3</v>
      </c>
      <c r="B24" s="45"/>
      <c r="C24" s="33">
        <f ca="1">ROUND((RAND()*100+1),2)</f>
        <v>51.96</v>
      </c>
      <c r="D24" s="32" t="s">
        <v>6</v>
      </c>
      <c r="E24" s="32">
        <f ca="1">INT((RAND()*1000+1))</f>
        <v>238</v>
      </c>
      <c r="F24" s="32" t="s">
        <v>2</v>
      </c>
      <c r="G24" s="30"/>
      <c r="I24" s="68" t="s">
        <v>3</v>
      </c>
      <c r="J24" s="27"/>
      <c r="K24" s="32">
        <f>C24</f>
        <v>51.96</v>
      </c>
      <c r="L24" s="32" t="s">
        <v>6</v>
      </c>
      <c r="M24" s="32">
        <f>E24</f>
        <v>238</v>
      </c>
      <c r="N24" s="32" t="s">
        <v>2</v>
      </c>
      <c r="O24" s="30"/>
      <c r="P24" s="8"/>
      <c r="Q24" s="7"/>
      <c r="R24" s="54">
        <f>K24*M24</f>
        <v>12366.48</v>
      </c>
      <c r="S24" s="55"/>
    </row>
    <row r="25" spans="1:19" ht="6" customHeight="1">
      <c r="A25" s="69"/>
      <c r="B25" s="45"/>
      <c r="C25" s="46"/>
      <c r="D25" s="45"/>
      <c r="E25" s="46"/>
      <c r="F25" s="45"/>
      <c r="G25" s="30"/>
      <c r="I25" s="69"/>
      <c r="J25" s="27"/>
      <c r="K25" s="28"/>
      <c r="L25" s="27"/>
      <c r="M25" s="28"/>
      <c r="N25" s="27"/>
      <c r="O25" s="30"/>
      <c r="P25" s="8"/>
      <c r="Q25" s="7"/>
      <c r="R25" s="9"/>
      <c r="S25" s="18"/>
    </row>
    <row r="26" spans="1:19" ht="18" customHeight="1">
      <c r="A26" s="36" t="str">
        <f>M1&amp;"/3"</f>
        <v>Série 855/3</v>
      </c>
      <c r="B26" s="48"/>
      <c r="C26" s="38">
        <f ca="1">ROUND((RAND()*10000+1),1)</f>
        <v>4650.9</v>
      </c>
      <c r="D26" s="38" t="s">
        <v>4</v>
      </c>
      <c r="E26" s="38">
        <f ca="1">INT(RAND()*90)+10</f>
        <v>40</v>
      </c>
      <c r="F26" s="38" t="s">
        <v>2</v>
      </c>
      <c r="G26" s="40"/>
      <c r="I26" s="36" t="str">
        <f>A26</f>
        <v>Série 855/3</v>
      </c>
      <c r="J26" s="37"/>
      <c r="K26" s="38">
        <f>C26</f>
        <v>4650.9</v>
      </c>
      <c r="L26" s="38" t="s">
        <v>4</v>
      </c>
      <c r="M26" s="38">
        <f>E26</f>
        <v>40</v>
      </c>
      <c r="N26" s="38" t="s">
        <v>2</v>
      </c>
      <c r="O26" s="40"/>
      <c r="P26" s="8"/>
      <c r="Q26" s="11"/>
      <c r="R26" s="70">
        <f>K26/M26</f>
        <v>116.2725</v>
      </c>
      <c r="S26" s="71"/>
    </row>
    <row r="27" spans="2:15" ht="17.25">
      <c r="B27" s="49"/>
      <c r="C27" s="50"/>
      <c r="D27" s="49"/>
      <c r="E27" s="50"/>
      <c r="F27" s="50"/>
      <c r="G27" s="50"/>
      <c r="J27" s="41"/>
      <c r="K27" s="25"/>
      <c r="L27" s="41"/>
      <c r="M27" s="25"/>
      <c r="N27" s="25"/>
      <c r="O27" s="25"/>
    </row>
    <row r="28" spans="1:19" ht="18" customHeight="1">
      <c r="A28" s="20">
        <f ca="1">INT((RAND()*10000+1))</f>
        <v>6922</v>
      </c>
      <c r="B28" s="21" t="s">
        <v>1</v>
      </c>
      <c r="C28" s="22">
        <f ca="1">ROUND((RAND()*100000+1),2)</f>
        <v>12757.57</v>
      </c>
      <c r="D28" s="21" t="s">
        <v>1</v>
      </c>
      <c r="E28" s="22">
        <f ca="1">ROUND((RAND()*10000+1),2)</f>
        <v>9474.73</v>
      </c>
      <c r="F28" s="21" t="s">
        <v>2</v>
      </c>
      <c r="G28" s="24">
        <f>A28+C28+E28</f>
        <v>29154.3</v>
      </c>
      <c r="I28" s="20">
        <f>A28</f>
        <v>6922</v>
      </c>
      <c r="J28" s="21" t="s">
        <v>1</v>
      </c>
      <c r="K28" s="22">
        <f>C28</f>
        <v>12757.57</v>
      </c>
      <c r="L28" s="21" t="s">
        <v>1</v>
      </c>
      <c r="M28" s="22">
        <f>E28</f>
        <v>9474.73</v>
      </c>
      <c r="N28" s="21" t="s">
        <v>2</v>
      </c>
      <c r="O28" s="24"/>
      <c r="P28" s="5"/>
      <c r="Q28" s="6" t="s">
        <v>3</v>
      </c>
      <c r="R28" s="56">
        <f>A28+C28+E28</f>
        <v>29154.3</v>
      </c>
      <c r="S28" s="57"/>
    </row>
    <row r="29" spans="1:19" ht="6.75" customHeight="1">
      <c r="A29" s="26"/>
      <c r="B29" s="45"/>
      <c r="C29" s="46"/>
      <c r="D29" s="45"/>
      <c r="E29" s="46"/>
      <c r="F29" s="45"/>
      <c r="G29" s="30"/>
      <c r="I29" s="26"/>
      <c r="J29" s="27"/>
      <c r="K29" s="28"/>
      <c r="L29" s="27"/>
      <c r="M29" s="28"/>
      <c r="N29" s="27"/>
      <c r="O29" s="30"/>
      <c r="P29" s="8"/>
      <c r="Q29" s="64" t="str">
        <f>A34</f>
        <v>Série 855/4</v>
      </c>
      <c r="R29" s="9"/>
      <c r="S29" s="16"/>
    </row>
    <row r="30" spans="1:19" ht="17.25">
      <c r="A30" s="31"/>
      <c r="B30" s="32"/>
      <c r="C30" s="44">
        <f ca="1">INT((RAND()*10000+1))</f>
        <v>1583</v>
      </c>
      <c r="D30" s="32" t="s">
        <v>5</v>
      </c>
      <c r="E30" s="33">
        <f ca="1">ROUND((RAND()*1000+1),3)</f>
        <v>831.644</v>
      </c>
      <c r="F30" s="32" t="s">
        <v>2</v>
      </c>
      <c r="G30" s="30"/>
      <c r="I30" s="26"/>
      <c r="J30" s="32"/>
      <c r="K30" s="44">
        <f>C30</f>
        <v>1583</v>
      </c>
      <c r="L30" s="32" t="s">
        <v>5</v>
      </c>
      <c r="M30" s="33">
        <f>E30</f>
        <v>831.644</v>
      </c>
      <c r="N30" s="32" t="s">
        <v>2</v>
      </c>
      <c r="O30" s="35"/>
      <c r="P30" s="5"/>
      <c r="Q30" s="65"/>
      <c r="R30" s="66">
        <f>C30-E30</f>
        <v>751.356</v>
      </c>
      <c r="S30" s="67"/>
    </row>
    <row r="31" spans="1:19" ht="9.75" customHeight="1">
      <c r="A31" s="7"/>
      <c r="B31" s="45"/>
      <c r="C31" s="46"/>
      <c r="D31" s="45"/>
      <c r="E31" s="46"/>
      <c r="F31" s="45"/>
      <c r="G31" s="30"/>
      <c r="I31" s="7"/>
      <c r="J31" s="27"/>
      <c r="K31" s="28"/>
      <c r="L31" s="27"/>
      <c r="M31" s="28"/>
      <c r="N31" s="27"/>
      <c r="O31" s="30"/>
      <c r="P31" s="8"/>
      <c r="Q31" s="7"/>
      <c r="R31" s="9"/>
      <c r="S31" s="16"/>
    </row>
    <row r="32" spans="1:19" ht="18" customHeight="1">
      <c r="A32" s="68" t="s">
        <v>3</v>
      </c>
      <c r="B32" s="45"/>
      <c r="C32" s="33">
        <f ca="1">ROUND((RAND()*100+1),1)</f>
        <v>24.8</v>
      </c>
      <c r="D32" s="32" t="s">
        <v>6</v>
      </c>
      <c r="E32" s="33">
        <f ca="1">ROUND((RAND()*400+1),2)</f>
        <v>272.21</v>
      </c>
      <c r="F32" s="32" t="s">
        <v>2</v>
      </c>
      <c r="G32" s="30"/>
      <c r="I32" s="68" t="s">
        <v>3</v>
      </c>
      <c r="J32" s="27"/>
      <c r="K32" s="32">
        <f>C32</f>
        <v>24.8</v>
      </c>
      <c r="L32" s="32" t="s">
        <v>6</v>
      </c>
      <c r="M32" s="32">
        <f>E32</f>
        <v>272.21</v>
      </c>
      <c r="N32" s="32" t="s">
        <v>2</v>
      </c>
      <c r="O32" s="30"/>
      <c r="P32" s="8"/>
      <c r="Q32" s="7"/>
      <c r="R32" s="54">
        <f>K32*M32</f>
        <v>6750.808</v>
      </c>
      <c r="S32" s="55"/>
    </row>
    <row r="33" spans="1:19" ht="6.75" customHeight="1">
      <c r="A33" s="69"/>
      <c r="B33" s="45"/>
      <c r="C33" s="46"/>
      <c r="D33" s="45"/>
      <c r="E33" s="46"/>
      <c r="F33" s="45"/>
      <c r="G33" s="30"/>
      <c r="I33" s="69"/>
      <c r="J33" s="27"/>
      <c r="K33" s="28"/>
      <c r="L33" s="27"/>
      <c r="M33" s="28"/>
      <c r="N33" s="27"/>
      <c r="O33" s="30"/>
      <c r="P33" s="8"/>
      <c r="Q33" s="7"/>
      <c r="R33" s="9"/>
      <c r="S33" s="18"/>
    </row>
    <row r="34" spans="1:19" ht="18" customHeight="1">
      <c r="A34" s="36" t="str">
        <f>M1&amp;"/4"</f>
        <v>Série 855/4</v>
      </c>
      <c r="B34" s="48"/>
      <c r="C34" s="53">
        <f ca="1">ROUND((RAND()*10000+1),2)</f>
        <v>683.43</v>
      </c>
      <c r="D34" s="38" t="s">
        <v>4</v>
      </c>
      <c r="E34" s="38">
        <f ca="1">INT(RAND()*200)+10</f>
        <v>140</v>
      </c>
      <c r="F34" s="38" t="s">
        <v>2</v>
      </c>
      <c r="G34" s="40"/>
      <c r="I34" s="36" t="str">
        <f>A34</f>
        <v>Série 855/4</v>
      </c>
      <c r="J34" s="37"/>
      <c r="K34" s="38">
        <f>C34</f>
        <v>683.43</v>
      </c>
      <c r="L34" s="38" t="s">
        <v>4</v>
      </c>
      <c r="M34" s="38">
        <f>E34</f>
        <v>140</v>
      </c>
      <c r="N34" s="38" t="s">
        <v>2</v>
      </c>
      <c r="O34" s="40"/>
      <c r="P34" s="8"/>
      <c r="Q34" s="11"/>
      <c r="R34" s="70">
        <f>K34/M34</f>
        <v>4.8816428571428565</v>
      </c>
      <c r="S34" s="71"/>
    </row>
    <row r="35" spans="2:12" ht="15">
      <c r="B35" s="19"/>
      <c r="D35" s="19"/>
      <c r="J35" s="19"/>
      <c r="L35" s="19"/>
    </row>
    <row r="36" spans="1:19" ht="17.25">
      <c r="A36" s="20">
        <f ca="1">ROUND((RAND()*100+1),3)</f>
        <v>96.327</v>
      </c>
      <c r="B36" s="21" t="s">
        <v>1</v>
      </c>
      <c r="C36" s="22">
        <f ca="1">INT((RAND()*900+1))</f>
        <v>694</v>
      </c>
      <c r="D36" s="21" t="s">
        <v>1</v>
      </c>
      <c r="E36" s="22">
        <f ca="1">ROUND((RAND()*1000+1),2)</f>
        <v>171.44</v>
      </c>
      <c r="F36" s="23" t="s">
        <v>2</v>
      </c>
      <c r="G36" s="24">
        <f>A36+C36+E36</f>
        <v>961.767</v>
      </c>
      <c r="H36" s="25"/>
      <c r="I36" s="20">
        <f>A36</f>
        <v>96.327</v>
      </c>
      <c r="J36" s="21" t="s">
        <v>1</v>
      </c>
      <c r="K36" s="22">
        <f>C36</f>
        <v>694</v>
      </c>
      <c r="L36" s="21" t="s">
        <v>1</v>
      </c>
      <c r="M36" s="22">
        <f>E36</f>
        <v>171.44</v>
      </c>
      <c r="N36" s="21" t="s">
        <v>2</v>
      </c>
      <c r="O36" s="24"/>
      <c r="P36" s="5"/>
      <c r="Q36" s="6" t="s">
        <v>3</v>
      </c>
      <c r="R36" s="56">
        <f>A36+C36+E36</f>
        <v>961.767</v>
      </c>
      <c r="S36" s="57"/>
    </row>
    <row r="37" spans="1:19" ht="6.75" customHeight="1">
      <c r="A37" s="26"/>
      <c r="B37" s="27"/>
      <c r="C37" s="28"/>
      <c r="D37" s="27"/>
      <c r="E37" s="28"/>
      <c r="F37" s="29"/>
      <c r="G37" s="30"/>
      <c r="H37" s="25"/>
      <c r="I37" s="26"/>
      <c r="J37" s="27"/>
      <c r="K37" s="28"/>
      <c r="L37" s="27"/>
      <c r="M37" s="28"/>
      <c r="N37" s="27"/>
      <c r="O37" s="30"/>
      <c r="P37" s="8"/>
      <c r="Q37" s="64" t="str">
        <f>A42</f>
        <v>Série 855/5</v>
      </c>
      <c r="R37" s="9"/>
      <c r="S37" s="10"/>
    </row>
    <row r="38" spans="1:19" ht="17.25">
      <c r="A38" s="31"/>
      <c r="B38" s="32"/>
      <c r="C38" s="33">
        <f ca="1">ROUND((RAND()*100000+1),3)</f>
        <v>62341.091</v>
      </c>
      <c r="D38" s="32" t="s">
        <v>5</v>
      </c>
      <c r="E38" s="33">
        <f ca="1">ROUND((RAND()*1000+1),1)</f>
        <v>677.7</v>
      </c>
      <c r="F38" s="34" t="s">
        <v>2</v>
      </c>
      <c r="G38" s="35">
        <f>A38+C38+E38</f>
        <v>63018.791</v>
      </c>
      <c r="H38" s="25"/>
      <c r="I38" s="31"/>
      <c r="J38" s="32"/>
      <c r="K38" s="33">
        <f>C38</f>
        <v>62341.091</v>
      </c>
      <c r="L38" s="32" t="s">
        <v>5</v>
      </c>
      <c r="M38" s="33">
        <f>E38</f>
        <v>677.7</v>
      </c>
      <c r="N38" s="32" t="s">
        <v>2</v>
      </c>
      <c r="O38" s="35"/>
      <c r="P38" s="5"/>
      <c r="Q38" s="65"/>
      <c r="R38" s="66">
        <f>C38-E38</f>
        <v>61663.391</v>
      </c>
      <c r="S38" s="67"/>
    </row>
    <row r="39" spans="1:19" ht="6.75" customHeight="1">
      <c r="A39" s="26"/>
      <c r="B39" s="45"/>
      <c r="C39" s="46"/>
      <c r="D39" s="45"/>
      <c r="E39" s="46"/>
      <c r="F39" s="47"/>
      <c r="G39" s="30"/>
      <c r="H39" s="25"/>
      <c r="I39" s="26"/>
      <c r="J39" s="27"/>
      <c r="K39" s="28"/>
      <c r="L39" s="27"/>
      <c r="M39" s="28"/>
      <c r="N39" s="27"/>
      <c r="O39" s="30"/>
      <c r="P39" s="8"/>
      <c r="Q39" s="7"/>
      <c r="R39" s="9"/>
      <c r="S39" s="10"/>
    </row>
    <row r="40" spans="1:19" ht="18.75" customHeight="1">
      <c r="A40" s="68" t="s">
        <v>3</v>
      </c>
      <c r="B40" s="45"/>
      <c r="C40" s="33">
        <f ca="1">ROUND((RAND()*100+1),1)</f>
        <v>12.3</v>
      </c>
      <c r="D40" s="32" t="s">
        <v>6</v>
      </c>
      <c r="E40" s="33">
        <f ca="1">ROUND((RAND()*400+1),2)</f>
        <v>2.32</v>
      </c>
      <c r="F40" s="34" t="s">
        <v>2</v>
      </c>
      <c r="G40" s="30"/>
      <c r="I40" s="68" t="str">
        <f>A40</f>
        <v>CM2</v>
      </c>
      <c r="J40" s="27"/>
      <c r="K40" s="32">
        <f>C40</f>
        <v>12.3</v>
      </c>
      <c r="L40" s="32" t="s">
        <v>6</v>
      </c>
      <c r="M40" s="32">
        <f>E40</f>
        <v>2.32</v>
      </c>
      <c r="N40" s="32" t="s">
        <v>2</v>
      </c>
      <c r="O40" s="30"/>
      <c r="P40" s="8"/>
      <c r="Q40" s="7"/>
      <c r="R40" s="54">
        <f>K40*M40</f>
        <v>28.536</v>
      </c>
      <c r="S40" s="55"/>
    </row>
    <row r="41" spans="1:19" ht="6.75" customHeight="1">
      <c r="A41" s="69"/>
      <c r="B41" s="45"/>
      <c r="C41" s="46"/>
      <c r="D41" s="45"/>
      <c r="E41" s="46"/>
      <c r="F41" s="47"/>
      <c r="G41" s="30"/>
      <c r="I41" s="69"/>
      <c r="J41" s="27"/>
      <c r="K41" s="28"/>
      <c r="L41" s="27"/>
      <c r="M41" s="28"/>
      <c r="N41" s="27"/>
      <c r="O41" s="30"/>
      <c r="P41" s="8"/>
      <c r="Q41" s="7"/>
      <c r="R41" s="9"/>
      <c r="S41" s="18"/>
    </row>
    <row r="42" spans="1:19" ht="18" customHeight="1">
      <c r="A42" s="36" t="str">
        <f>M1&amp;"/5"</f>
        <v>Série 855/5</v>
      </c>
      <c r="B42" s="48"/>
      <c r="C42" s="52">
        <f ca="1">ROUND((RAND()*100000+1),3)</f>
        <v>76235.682</v>
      </c>
      <c r="D42" s="38" t="s">
        <v>4</v>
      </c>
      <c r="E42" s="38">
        <f ca="1">INT(RAND()*500)+10</f>
        <v>178</v>
      </c>
      <c r="F42" s="39" t="s">
        <v>2</v>
      </c>
      <c r="G42" s="40"/>
      <c r="I42" s="36" t="str">
        <f>A42</f>
        <v>Série 855/5</v>
      </c>
      <c r="J42" s="37"/>
      <c r="K42" s="38">
        <f>C42</f>
        <v>76235.682</v>
      </c>
      <c r="L42" s="38" t="s">
        <v>4</v>
      </c>
      <c r="M42" s="38">
        <f>E42</f>
        <v>178</v>
      </c>
      <c r="N42" s="38" t="s">
        <v>2</v>
      </c>
      <c r="O42" s="40"/>
      <c r="P42" s="8"/>
      <c r="Q42" s="11"/>
      <c r="R42" s="70">
        <f>K42/M42</f>
        <v>428.2903483146067</v>
      </c>
      <c r="S42" s="71"/>
    </row>
    <row r="43" spans="2:12" ht="15">
      <c r="B43" s="19"/>
      <c r="D43" s="19"/>
      <c r="J43" s="19"/>
      <c r="L43" s="19"/>
    </row>
    <row r="44" spans="2:12" ht="15">
      <c r="B44" s="19"/>
      <c r="D44" s="19"/>
      <c r="J44" s="19"/>
      <c r="L44" s="19"/>
    </row>
  </sheetData>
  <sheetProtection/>
  <mergeCells count="37">
    <mergeCell ref="C1:K1"/>
    <mergeCell ref="Q1:S1"/>
    <mergeCell ref="R4:S4"/>
    <mergeCell ref="Q5:Q6"/>
    <mergeCell ref="R6:S6"/>
    <mergeCell ref="A8:A9"/>
    <mergeCell ref="I8:I9"/>
    <mergeCell ref="R8:S8"/>
    <mergeCell ref="Q21:Q22"/>
    <mergeCell ref="R22:S22"/>
    <mergeCell ref="A24:A25"/>
    <mergeCell ref="I24:I25"/>
    <mergeCell ref="R24:S24"/>
    <mergeCell ref="R12:S12"/>
    <mergeCell ref="Q13:Q14"/>
    <mergeCell ref="R14:S14"/>
    <mergeCell ref="A16:A17"/>
    <mergeCell ref="I16:I17"/>
    <mergeCell ref="Q37:Q38"/>
    <mergeCell ref="R38:S38"/>
    <mergeCell ref="A40:A41"/>
    <mergeCell ref="I40:I41"/>
    <mergeCell ref="R40:S40"/>
    <mergeCell ref="R28:S28"/>
    <mergeCell ref="Q29:Q30"/>
    <mergeCell ref="R30:S30"/>
    <mergeCell ref="A32:A33"/>
    <mergeCell ref="I32:I33"/>
    <mergeCell ref="R10:S10"/>
    <mergeCell ref="R18:S18"/>
    <mergeCell ref="R26:S26"/>
    <mergeCell ref="R34:S34"/>
    <mergeCell ref="R42:S42"/>
    <mergeCell ref="R36:S36"/>
    <mergeCell ref="R32:S32"/>
    <mergeCell ref="R20:S20"/>
    <mergeCell ref="R16:S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linda jacq</cp:lastModifiedBy>
  <cp:lastPrinted>2010-06-02T08:19:13Z</cp:lastPrinted>
  <dcterms:created xsi:type="dcterms:W3CDTF">2010-02-09T17:09:48Z</dcterms:created>
  <dcterms:modified xsi:type="dcterms:W3CDTF">2010-06-18T18:27:52Z</dcterms:modified>
  <cp:category/>
  <cp:version/>
  <cp:contentType/>
  <cp:contentStatus/>
</cp:coreProperties>
</file>